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V2138\EffectOffice\Workbox\"/>
    </mc:Choice>
  </mc:AlternateContent>
  <bookViews>
    <workbookView xWindow="0" yWindow="0" windowWidth="21570" windowHeight="9615"/>
  </bookViews>
  <sheets>
    <sheet name="Расчет Стоимости" sheetId="1" r:id="rId1"/>
    <sheet name="ССР" sheetId="2" r:id="rId2"/>
    <sheet name="НМЦ лота на ПИР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F20" i="3"/>
  <c r="F22" i="3" s="1"/>
</calcChain>
</file>

<file path=xl/sharedStrings.xml><?xml version="1.0" encoding="utf-8"?>
<sst xmlns="http://schemas.openxmlformats.org/spreadsheetml/2006/main" count="313" uniqueCount="201">
  <si>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</si>
  <si>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</si>
  <si>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ТП 6/0,4 кВ №609: монтаж трансформаторов тока (6 шт.), узлов учета (2 шт.)  г.Инта Республика Коми   (Спортивная школа Интинская Дог. № 56-02697В/19 от 30.09.19; )</t>
  </si>
  <si>
    <t>|</t>
  </si>
  <si>
    <t>код ИП</t>
  </si>
  <si>
    <t>_009-51-1-03.32-0243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</si>
  <si>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</si>
  <si>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</si>
  <si>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</si>
  <si>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</si>
  <si>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</si>
  <si>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</si>
  <si>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</si>
  <si>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</si>
  <si>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IV</t>
  </si>
  <si>
    <t>Текущие цены</t>
  </si>
  <si>
    <t>4 кв. 2 019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</si>
  <si>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</si>
  <si>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</si>
  <si>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</si>
  <si>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</si>
  <si>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</si>
  <si>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</si>
  <si>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</si>
  <si>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</si>
  <si>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</si>
  <si>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</si>
  <si>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</si>
  <si>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</si>
  <si>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</si>
  <si>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</si>
  <si>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</si>
  <si>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</si>
  <si>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</si>
  <si>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</si>
  <si>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</si>
  <si>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</si>
  <si>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</si>
  <si>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</si>
  <si>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</si>
  <si>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</si>
  <si>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</si>
  <si>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</si>
  <si>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</si>
  <si>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</si>
  <si>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</si>
  <si>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</si>
  <si>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Таблица 3,Сборник УПСС ПАО «МРСК СЗ» приказ №487 от 13.07.2017 г.</t>
  </si>
  <si>
    <t>КТП 2х630 кВА 6-10/0,4 кВ</t>
  </si>
  <si>
    <t>шт</t>
  </si>
  <si>
    <t>V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</si>
  <si>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</si>
  <si>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</si>
  <si>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</si>
  <si>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</si>
  <si>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</si>
  <si>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</si>
  <si>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</si>
  <si>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</si>
  <si>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</si>
  <si>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</si>
  <si>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</si>
  <si>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</si>
  <si>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</si>
  <si>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</si>
  <si>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</si>
  <si>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</si>
  <si>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КТП</t>
  </si>
  <si>
    <t>оборудование КТП</t>
  </si>
  <si>
    <t>пусконаладочные работы на КТП</t>
  </si>
  <si>
    <t>проектно-изыскательские работы КТП</t>
  </si>
  <si>
    <t>прочие затраты на КТП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</si>
  <si>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</si>
  <si>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</si>
  <si>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</si>
  <si>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</si>
  <si>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</si>
  <si>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</si>
  <si>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</si>
  <si>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</si>
  <si>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</si>
  <si>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Шаяхметов А.В.</t>
  </si>
  <si>
    <t>Проверил:</t>
  </si>
  <si>
    <t>Начальник отдела капитального строительства</t>
  </si>
  <si>
    <t>Горбачев А.А.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</si>
  <si>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</si>
  <si>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</si>
  <si>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</si>
  <si>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</si>
  <si>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</si>
  <si>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</si>
  <si>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</si>
  <si>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</si>
  <si>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</si>
  <si>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(2020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</si>
  <si>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</si>
  <si>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</si>
  <si>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</si>
  <si>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</si>
  <si>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</si>
  <si>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</si>
  <si>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</si>
  <si>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ПС</t>
  </si>
  <si>
    <t>СМР по ТП до 10 кВ</t>
  </si>
  <si>
    <t>Оборудование ПС</t>
  </si>
  <si>
    <t>Пусконаладочные работы ПС</t>
  </si>
  <si>
    <t>Прочие затраты ПС</t>
  </si>
  <si>
    <t>Итого по ПС</t>
  </si>
  <si>
    <t>СОГЛАСОВАНО</t>
  </si>
  <si>
    <t>Начальник отдела</t>
  </si>
  <si>
    <t>_______________________ /А.А.Воронов/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</si>
  <si>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</si>
  <si>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</si>
  <si>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</si>
  <si>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</si>
  <si>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2 020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</si>
  <si>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</si>
  <si>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</si>
  <si>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</si>
  <si>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2 020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</si>
  <si>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</si>
  <si>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</si>
  <si>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</si>
  <si>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</si>
  <si>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</si>
  <si>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</si>
  <si>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</si>
  <si>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</si>
  <si>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</si>
  <si>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</si>
  <si>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</si>
  <si>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</si>
  <si>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</si>
  <si>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</si>
  <si>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</si>
  <si>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</si>
  <si>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</si>
  <si>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</si>
  <si>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</si>
  <si>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</si>
  <si>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</si>
  <si>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</si>
  <si>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</si>
  <si>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</si>
  <si>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</si>
  <si>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</si>
  <si>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</si>
  <si>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</si>
  <si>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</si>
  <si>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</si>
  <si>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</si>
  <si>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</si>
  <si>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</si>
  <si>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</si>
  <si>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</si>
  <si>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</si>
  <si>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</si>
  <si>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</si>
  <si>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</si>
  <si>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</si>
  <si>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</si>
  <si>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</si>
  <si>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</si>
  <si>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</si>
  <si>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</si>
  <si>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</si>
  <si>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</si>
  <si>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</si>
  <si>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</si>
  <si>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</si>
  <si>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</si>
  <si>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</si>
  <si>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</si>
  <si>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</si>
  <si>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</si>
  <si>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</si>
  <si>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</si>
  <si>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</si>
  <si>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</si>
  <si>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</si>
  <si>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В.Ю.Размыслов</t>
  </si>
  <si>
    <t>Расчет начальной максимальной цены лота на выполнение проектно-изыскательских работ по объекту:</t>
  </si>
  <si>
    <t>_009-51-1-03.32-0243 "Техническое перевооружение ТП 6/0,4 кВ №609: монтаж трансформаторов тока (6 шт.), узлов учета (2 шт.)  г.Инта Республика Коми   (Спортивная школа Интинская Дог. № 56-02697В/19 от 30.09.19; )"</t>
  </si>
  <si>
    <t>Составлен в  ценах 2000 г. с пересчетом в текущие (прогнозные) цены на 2 020 г.</t>
  </si>
  <si>
    <t>Наименование затрат</t>
  </si>
  <si>
    <t>Стоимость, тыс. руб.</t>
  </si>
  <si>
    <t>Проектно-изыскательские работы</t>
  </si>
  <si>
    <t>Укрупненный расчет стоимости</t>
  </si>
  <si>
    <t>Итого в  ценах 2000 года</t>
  </si>
  <si>
    <t>Индексы изменения сметной стоимости в текущие цены (на дату выполнения расчета НМЦ лота)4 кв. 2019 г'письмо Минстроя РФ № 46999-ДВ/09 от 09.12.2019</t>
  </si>
  <si>
    <t>Стоимость проектирования в текущем уровне цен</t>
  </si>
  <si>
    <t>Индексы-дефляторы Минэкономразвития по строке ''Капвложения'' на2 020год  ) до  года:</t>
  </si>
  <si>
    <t>Стоимость проектирования в ценах на период проектирования в  году</t>
  </si>
  <si>
    <t>20 %</t>
  </si>
  <si>
    <t>Всего по сводной таблице в текущих (прогнозных) ценах  с НДС</t>
  </si>
  <si>
    <t>Согласовано:</t>
  </si>
  <si>
    <t>Стоимость трансформатора тока ТТИ-А 300/5 кл.т. 0,5s
КП ООО "Севрезерв" от 13.09.2019 №б/н
=1,2 тыс. руб./1,2/4,71</t>
  </si>
  <si>
    <t>Стоимость счетчика э/э электронного 3-х фазного с модемом
КП ООО "Севрезерв" от 13.09.2019 №б/н
=11,475 тыс. руб./1,2/4,71</t>
  </si>
  <si>
    <t>Начальник УКС</t>
  </si>
  <si>
    <t>Воронов А.А.</t>
  </si>
  <si>
    <t>Инженер отдела капитального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</si>
</sst>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&quot; %&quot;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28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164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1" fontId="18" fillId="0" borderId="1" xfId="0" applyNumberFormat="1" applyFont="1" applyBorder="1" applyAlignment="1">
      <alignment horizontal="right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/>
    </xf>
    <xf numFmtId="0" fontId="28" fillId="0" borderId="4" xfId="0" applyFont="1" applyBorder="1" applyAlignment="1">
      <alignment horizontal="left" wrapText="1"/>
    </xf>
    <xf numFmtId="0" fontId="11" fillId="0" borderId="0" xfId="0" applyFont="1" applyAlignment="1">
      <alignment horizontal="left"/>
    </xf>
    <xf numFmtId="1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341778</xdr:colOff>
      <xdr:row>52</xdr:row>
      <xdr:rowOff>82924</xdr:rowOff>
    </xdr:from>
    <xdr:to>
      <xdr:col>13</xdr:col>
      <xdr:colOff>375956</xdr:colOff>
      <xdr:row>55</xdr:row>
      <xdr:rowOff>130549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880660" y="13619630"/>
          <a:ext cx="2365002" cy="1134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67796</xdr:colOff>
      <xdr:row>71</xdr:row>
      <xdr:rowOff>30817</xdr:rowOff>
    </xdr:from>
    <xdr:to>
      <xdr:col>11</xdr:col>
      <xdr:colOff>280148</xdr:colOff>
      <xdr:row>72</xdr:row>
      <xdr:rowOff>71158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8136031" y="18206758"/>
          <a:ext cx="1444999" cy="5446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100853</xdr:colOff>
      <xdr:row>69</xdr:row>
      <xdr:rowOff>78441</xdr:rowOff>
    </xdr:from>
    <xdr:to>
      <xdr:col>3</xdr:col>
      <xdr:colOff>1348628</xdr:colOff>
      <xdr:row>71</xdr:row>
      <xdr:rowOff>97491</xdr:rowOff>
    </xdr:to>
    <xdr:pic>
      <xdr:nvPicPr>
        <xdr:cNvPr id="1027" name="Рисунок 2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13412" y="17873382"/>
          <a:ext cx="124777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145676</xdr:colOff>
      <xdr:row>48</xdr:row>
      <xdr:rowOff>0</xdr:rowOff>
    </xdr:from>
    <xdr:to>
      <xdr:col>9</xdr:col>
      <xdr:colOff>211231</xdr:colOff>
      <xdr:row>50</xdr:row>
      <xdr:rowOff>19050</xdr:rowOff>
    </xdr:to>
    <xdr:pic>
      <xdr:nvPicPr>
        <xdr:cNvPr id="1028" name="Рисунок 2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026088" y="12404912"/>
          <a:ext cx="1253378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291353</xdr:colOff>
      <xdr:row>66</xdr:row>
      <xdr:rowOff>123266</xdr:rowOff>
    </xdr:from>
    <xdr:to>
      <xdr:col>3</xdr:col>
      <xdr:colOff>1042147</xdr:colOff>
      <xdr:row>68</xdr:row>
      <xdr:rowOff>168090</xdr:rowOff>
    </xdr:to>
    <xdr:pic>
      <xdr:nvPicPr>
        <xdr:cNvPr id="6" name="Рисунок 5" descr="C:\Users\KOMV2138\Desktop\Безымянный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3912" y="17346707"/>
          <a:ext cx="750794" cy="4258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268941</xdr:colOff>
      <xdr:row>46</xdr:row>
      <xdr:rowOff>22412</xdr:rowOff>
    </xdr:from>
    <xdr:to>
      <xdr:col>8</xdr:col>
      <xdr:colOff>605118</xdr:colOff>
      <xdr:row>48</xdr:row>
      <xdr:rowOff>67236</xdr:rowOff>
    </xdr:to>
    <xdr:pic>
      <xdr:nvPicPr>
        <xdr:cNvPr id="7" name="Рисунок 6" descr="C:\Users\KOMV2138\Desktop\Безымянный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9353" y="12046324"/>
          <a:ext cx="750794" cy="425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76</xdr:row>
      <xdr:rowOff>66675</xdr:rowOff>
    </xdr:from>
    <xdr:to>
      <xdr:col>4</xdr:col>
      <xdr:colOff>798419</xdr:colOff>
      <xdr:row>78</xdr:row>
      <xdr:rowOff>140074</xdr:rowOff>
    </xdr:to>
    <xdr:pic>
      <xdr:nvPicPr>
        <xdr:cNvPr id="2" name="Рисунок 1" descr="C:\Users\KOMV2138\Desktop\Безымянный.bmp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13916025"/>
          <a:ext cx="750794" cy="42582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447675</xdr:colOff>
      <xdr:row>79</xdr:row>
      <xdr:rowOff>104775</xdr:rowOff>
    </xdr:from>
    <xdr:to>
      <xdr:col>4</xdr:col>
      <xdr:colOff>847725</xdr:colOff>
      <xdr:row>81</xdr:row>
      <xdr:rowOff>123825</xdr:rowOff>
    </xdr:to>
    <xdr:pic>
      <xdr:nvPicPr>
        <xdr:cNvPr id="3" name="Рисунок 2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24450" y="14497050"/>
          <a:ext cx="124777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1962150</xdr:colOff>
      <xdr:row>1</xdr:row>
      <xdr:rowOff>295276</xdr:rowOff>
    </xdr:from>
    <xdr:to>
      <xdr:col>5</xdr:col>
      <xdr:colOff>228600</xdr:colOff>
      <xdr:row>5</xdr:row>
      <xdr:rowOff>55269</xdr:rowOff>
    </xdr:to>
    <xdr:pic>
      <xdr:nvPicPr>
        <xdr:cNvPr id="204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05300" y="485776"/>
          <a:ext cx="2219325" cy="10649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2762250</xdr:colOff>
      <xdr:row>27</xdr:row>
      <xdr:rowOff>57150</xdr:rowOff>
    </xdr:from>
    <xdr:to>
      <xdr:col>5</xdr:col>
      <xdr:colOff>124171</xdr:colOff>
      <xdr:row>29</xdr:row>
      <xdr:rowOff>171450</xdr:rowOff>
    </xdr:to>
    <xdr:pic>
      <xdr:nvPicPr>
        <xdr:cNvPr id="2050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5105400" y="8096250"/>
          <a:ext cx="1314796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2876550</xdr:colOff>
      <xdr:row>25</xdr:row>
      <xdr:rowOff>0</xdr:rowOff>
    </xdr:from>
    <xdr:to>
      <xdr:col>5</xdr:col>
      <xdr:colOff>171450</xdr:colOff>
      <xdr:row>27</xdr:row>
      <xdr:rowOff>19050</xdr:rowOff>
    </xdr:to>
    <xdr:pic>
      <xdr:nvPicPr>
        <xdr:cNvPr id="2051" name="Рисунок 2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19700" y="7658100"/>
          <a:ext cx="124777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1066800</xdr:colOff>
      <xdr:row>22</xdr:row>
      <xdr:rowOff>104775</xdr:rowOff>
    </xdr:from>
    <xdr:to>
      <xdr:col>3</xdr:col>
      <xdr:colOff>1817594</xdr:colOff>
      <xdr:row>24</xdr:row>
      <xdr:rowOff>149599</xdr:rowOff>
    </xdr:to>
    <xdr:pic>
      <xdr:nvPicPr>
        <xdr:cNvPr id="5" name="Рисунок 4" descr="C:\Users\KOMV2138\Desktop\Безымянный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191375"/>
          <a:ext cx="750794" cy="425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topLeftCell="A55" zoomScale="85" zoomScaleNormal="85" workbookViewId="0">
      <selection activeCell="E81" sqref="E81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3.42578125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05" t="s">
        <v>1</v>
      </c>
      <c r="B3" s="105"/>
      <c r="C3" s="92" t="s">
        <v>2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3" t="s">
        <v>3</v>
      </c>
    </row>
    <row r="4" spans="1:16" x14ac:dyDescent="0.25">
      <c r="A4" s="106" t="s">
        <v>4</v>
      </c>
      <c r="B4" s="106"/>
      <c r="C4" s="4" t="s">
        <v>5</v>
      </c>
    </row>
    <row r="5" spans="1:16" x14ac:dyDescent="0.25">
      <c r="B5" s="5" t="s">
        <v>6</v>
      </c>
      <c r="C5" s="107" t="s">
        <v>7</v>
      </c>
      <c r="D5" s="107"/>
    </row>
    <row r="6" spans="1:16" x14ac:dyDescent="0.25">
      <c r="B6" s="5" t="s">
        <v>8</v>
      </c>
      <c r="C6" s="107" t="s">
        <v>9</v>
      </c>
      <c r="D6" s="107"/>
    </row>
    <row r="8" spans="1:16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104" t="s">
        <v>16</v>
      </c>
      <c r="N8" s="104"/>
      <c r="O8" s="104"/>
    </row>
    <row r="9" spans="1:16" ht="23.25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22</v>
      </c>
      <c r="L10" s="5"/>
      <c r="M10" s="9">
        <v>10</v>
      </c>
      <c r="N10" s="5" t="s">
        <v>23</v>
      </c>
    </row>
    <row r="12" spans="1:16" x14ac:dyDescent="0.25">
      <c r="A12" s="89" t="s">
        <v>24</v>
      </c>
      <c r="B12" s="89" t="s">
        <v>25</v>
      </c>
      <c r="C12" s="97" t="s">
        <v>26</v>
      </c>
      <c r="D12" s="89" t="s">
        <v>27</v>
      </c>
      <c r="E12" s="103" t="s">
        <v>28</v>
      </c>
      <c r="F12" s="103"/>
      <c r="G12" s="103"/>
      <c r="H12" s="103"/>
      <c r="I12" s="103"/>
      <c r="J12" s="103" t="s">
        <v>29</v>
      </c>
      <c r="K12" s="103"/>
      <c r="L12" s="103" t="s">
        <v>30</v>
      </c>
      <c r="M12" s="103"/>
      <c r="N12" s="89" t="s">
        <v>31</v>
      </c>
      <c r="O12" s="89" t="s">
        <v>32</v>
      </c>
    </row>
    <row r="13" spans="1:16" ht="25.5" x14ac:dyDescent="0.25">
      <c r="A13" s="90"/>
      <c r="B13" s="90"/>
      <c r="C13" s="98"/>
      <c r="D13" s="90"/>
      <c r="E13" s="10" t="s">
        <v>33</v>
      </c>
      <c r="F13" s="10" t="s">
        <v>34</v>
      </c>
      <c r="G13" s="10" t="s">
        <v>35</v>
      </c>
      <c r="H13" s="10" t="s">
        <v>36</v>
      </c>
      <c r="I13" s="10" t="s">
        <v>37</v>
      </c>
      <c r="J13" s="10" t="s">
        <v>38</v>
      </c>
      <c r="K13" s="10" t="s">
        <v>39</v>
      </c>
      <c r="L13" s="10" t="s">
        <v>40</v>
      </c>
      <c r="M13" s="10" t="s">
        <v>41</v>
      </c>
      <c r="N13" s="90"/>
      <c r="O13" s="90"/>
    </row>
    <row r="14" spans="1:16" x14ac:dyDescent="0.25">
      <c r="A14" s="11"/>
      <c r="B14" s="12"/>
      <c r="C14" s="12"/>
      <c r="D14" s="12" t="s">
        <v>42</v>
      </c>
      <c r="E14" s="12" t="s">
        <v>43</v>
      </c>
      <c r="F14" s="12" t="s">
        <v>43</v>
      </c>
      <c r="G14" s="12" t="s">
        <v>44</v>
      </c>
      <c r="H14" s="12" t="s">
        <v>43</v>
      </c>
      <c r="I14" s="12" t="s">
        <v>45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46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102" x14ac:dyDescent="0.55000000000000004">
      <c r="A16" s="15">
        <v>1</v>
      </c>
      <c r="B16" s="16" t="s">
        <v>47</v>
      </c>
      <c r="C16" s="6" t="s">
        <v>48</v>
      </c>
      <c r="D16" s="32" t="s">
        <v>196</v>
      </c>
      <c r="E16" s="12"/>
      <c r="F16" s="12"/>
      <c r="G16" s="12"/>
      <c r="H16" s="12"/>
      <c r="I16" s="12"/>
      <c r="J16" s="11" t="s">
        <v>49</v>
      </c>
      <c r="K16" s="15">
        <v>6</v>
      </c>
      <c r="L16" s="15">
        <v>212</v>
      </c>
      <c r="M16" s="17">
        <v>0.21</v>
      </c>
      <c r="N16" s="18" t="s">
        <v>50</v>
      </c>
      <c r="O16" s="19">
        <v>1.26</v>
      </c>
      <c r="P16" s="3" t="s">
        <v>3</v>
      </c>
    </row>
    <row r="17" spans="1:16" ht="102" x14ac:dyDescent="0.55000000000000004">
      <c r="A17" s="15">
        <v>3</v>
      </c>
      <c r="B17" s="16" t="s">
        <v>47</v>
      </c>
      <c r="C17" s="6" t="s">
        <v>48</v>
      </c>
      <c r="D17" s="32" t="s">
        <v>197</v>
      </c>
      <c r="E17" s="12"/>
      <c r="F17" s="12"/>
      <c r="G17" s="12"/>
      <c r="H17" s="12"/>
      <c r="I17" s="12"/>
      <c r="J17" s="11" t="s">
        <v>49</v>
      </c>
      <c r="K17" s="15">
        <v>2</v>
      </c>
      <c r="L17" s="15">
        <v>212</v>
      </c>
      <c r="M17" s="17">
        <v>2.0299999999999998</v>
      </c>
      <c r="N17" s="18" t="s">
        <v>50</v>
      </c>
      <c r="O17" s="19">
        <v>4.0599999999999996</v>
      </c>
      <c r="P17" s="3" t="s">
        <v>3</v>
      </c>
    </row>
    <row r="18" spans="1:16" x14ac:dyDescent="0.25">
      <c r="A18" s="11"/>
      <c r="B18" s="12"/>
      <c r="C18" s="20" t="s">
        <v>51</v>
      </c>
      <c r="D18" s="12"/>
      <c r="E18" s="12"/>
      <c r="F18" s="12"/>
      <c r="G18" s="12"/>
      <c r="H18" s="12"/>
      <c r="I18" s="12"/>
      <c r="J18" s="12" t="s">
        <v>12</v>
      </c>
      <c r="K18" s="21"/>
      <c r="L18" s="12"/>
      <c r="M18" s="22"/>
      <c r="N18" s="12"/>
      <c r="O18" s="23">
        <v>5.32</v>
      </c>
    </row>
    <row r="19" spans="1:16" x14ac:dyDescent="0.25">
      <c r="C19" s="5" t="s">
        <v>52</v>
      </c>
      <c r="J19" s="5" t="s">
        <v>53</v>
      </c>
      <c r="K19" s="24">
        <v>1.22</v>
      </c>
      <c r="L19" s="5"/>
      <c r="M19" s="22" t="s">
        <v>53</v>
      </c>
      <c r="N19" s="5"/>
    </row>
    <row r="20" spans="1:16" x14ac:dyDescent="0.25">
      <c r="C20" s="25" t="s">
        <v>54</v>
      </c>
      <c r="L20" s="5"/>
      <c r="M20" s="26">
        <v>100</v>
      </c>
      <c r="N20" s="5"/>
      <c r="O20" s="19">
        <v>6.4904000000000002</v>
      </c>
    </row>
    <row r="21" spans="1:16" x14ac:dyDescent="0.25">
      <c r="C21" s="5" t="s">
        <v>55</v>
      </c>
      <c r="L21" s="5"/>
      <c r="M21" s="15">
        <v>29</v>
      </c>
      <c r="N21" s="5"/>
      <c r="O21" s="19">
        <v>1.8822099999999999</v>
      </c>
    </row>
    <row r="22" spans="1:16" x14ac:dyDescent="0.25">
      <c r="C22" s="27" t="s">
        <v>56</v>
      </c>
      <c r="L22" s="5"/>
      <c r="M22" s="15">
        <v>3</v>
      </c>
      <c r="N22" s="5"/>
      <c r="O22" s="19">
        <v>0.19470999999999999</v>
      </c>
    </row>
    <row r="23" spans="1:16" x14ac:dyDescent="0.25">
      <c r="B23" s="5" t="s">
        <v>45</v>
      </c>
      <c r="C23" s="27" t="s">
        <v>57</v>
      </c>
      <c r="L23" s="5"/>
      <c r="M23" s="28">
        <v>1.5</v>
      </c>
      <c r="N23" s="5"/>
      <c r="O23" s="19">
        <v>9.7360000000000002E-2</v>
      </c>
    </row>
    <row r="24" spans="1:16" x14ac:dyDescent="0.25">
      <c r="B24" s="5" t="s">
        <v>45</v>
      </c>
      <c r="C24" s="27" t="s">
        <v>58</v>
      </c>
      <c r="L24" s="5"/>
      <c r="M24" s="28">
        <v>2.5</v>
      </c>
      <c r="N24" s="5"/>
      <c r="O24" s="19">
        <v>0.16225999999999999</v>
      </c>
    </row>
    <row r="25" spans="1:16" x14ac:dyDescent="0.25">
      <c r="B25" s="5" t="s">
        <v>45</v>
      </c>
      <c r="C25" s="27" t="s">
        <v>59</v>
      </c>
      <c r="L25" s="5"/>
      <c r="M25" s="15">
        <v>5</v>
      </c>
      <c r="N25" s="5"/>
      <c r="O25" s="19">
        <v>0.32451999999999998</v>
      </c>
    </row>
    <row r="26" spans="1:16" x14ac:dyDescent="0.25">
      <c r="B26" s="5" t="s">
        <v>45</v>
      </c>
      <c r="C26" s="27" t="s">
        <v>60</v>
      </c>
      <c r="L26" s="5"/>
      <c r="M26" s="29">
        <v>4.3600000000000003</v>
      </c>
      <c r="N26" s="5"/>
      <c r="O26" s="19">
        <v>0.28299000000000002</v>
      </c>
    </row>
    <row r="27" spans="1:16" x14ac:dyDescent="0.25">
      <c r="B27" s="5" t="s">
        <v>45</v>
      </c>
      <c r="C27" s="27" t="s">
        <v>61</v>
      </c>
      <c r="L27" s="5"/>
      <c r="M27" s="29">
        <v>2.14</v>
      </c>
      <c r="N27" s="5"/>
      <c r="O27" s="19">
        <v>0.13888</v>
      </c>
    </row>
    <row r="28" spans="1:16" x14ac:dyDescent="0.25">
      <c r="B28" s="5" t="s">
        <v>45</v>
      </c>
      <c r="C28" s="27" t="s">
        <v>62</v>
      </c>
      <c r="L28" s="5"/>
      <c r="M28" s="28">
        <v>7.5</v>
      </c>
      <c r="N28" s="5"/>
      <c r="O28" s="19">
        <v>0.48677999999999999</v>
      </c>
    </row>
    <row r="29" spans="1:16" x14ac:dyDescent="0.25">
      <c r="B29" s="5" t="s">
        <v>45</v>
      </c>
      <c r="C29" s="27" t="s">
        <v>63</v>
      </c>
      <c r="L29" s="5"/>
      <c r="M29" s="15">
        <v>3</v>
      </c>
      <c r="N29" s="5"/>
      <c r="O29" s="19">
        <v>0.19470999999999999</v>
      </c>
    </row>
    <row r="30" spans="1:16" x14ac:dyDescent="0.25">
      <c r="C30" s="4" t="s">
        <v>64</v>
      </c>
      <c r="N30" s="5"/>
      <c r="O30" s="30">
        <v>8.3726099999999999</v>
      </c>
    </row>
    <row r="31" spans="1:16" x14ac:dyDescent="0.25">
      <c r="C31" s="5" t="s">
        <v>65</v>
      </c>
      <c r="L31" s="5"/>
      <c r="M31" s="22" t="s">
        <v>53</v>
      </c>
      <c r="N31" s="5"/>
    </row>
    <row r="32" spans="1:16" x14ac:dyDescent="0.25">
      <c r="C32" s="5" t="s">
        <v>66</v>
      </c>
      <c r="L32" s="5"/>
      <c r="M32" s="28">
        <v>45.5</v>
      </c>
      <c r="N32" s="5"/>
      <c r="O32" s="19">
        <v>3.8095400000000001</v>
      </c>
    </row>
    <row r="33" spans="1:15" x14ac:dyDescent="0.25">
      <c r="C33" s="5" t="s">
        <v>67</v>
      </c>
      <c r="L33" s="5"/>
      <c r="M33" s="28">
        <v>45.5</v>
      </c>
      <c r="N33" s="5"/>
      <c r="O33" s="19">
        <v>3.8095400000000001</v>
      </c>
    </row>
    <row r="34" spans="1:15" x14ac:dyDescent="0.25">
      <c r="C34" s="5" t="s">
        <v>68</v>
      </c>
      <c r="L34" s="5"/>
      <c r="M34" s="28">
        <v>39.1</v>
      </c>
      <c r="N34" s="5"/>
      <c r="O34" s="19">
        <v>3.27</v>
      </c>
    </row>
    <row r="35" spans="1:15" x14ac:dyDescent="0.25">
      <c r="C35" s="5" t="s">
        <v>69</v>
      </c>
      <c r="L35" s="5"/>
      <c r="M35" s="28">
        <v>2.5</v>
      </c>
      <c r="N35" s="5"/>
      <c r="O35" s="19">
        <v>0.20932000000000001</v>
      </c>
    </row>
    <row r="36" spans="1:15" x14ac:dyDescent="0.25">
      <c r="C36" s="5" t="s">
        <v>70</v>
      </c>
      <c r="L36" s="5"/>
      <c r="M36" s="15">
        <v>7</v>
      </c>
      <c r="N36" s="5"/>
      <c r="O36" s="19">
        <v>0.58608000000000005</v>
      </c>
    </row>
    <row r="37" spans="1:15" x14ac:dyDescent="0.25">
      <c r="C37" s="5" t="s">
        <v>71</v>
      </c>
      <c r="L37" s="5"/>
      <c r="M37" s="28">
        <v>5.9</v>
      </c>
      <c r="N37" s="5"/>
      <c r="O37" s="19">
        <v>0.49767</v>
      </c>
    </row>
    <row r="38" spans="1:15" x14ac:dyDescent="0.25">
      <c r="L38" s="5"/>
      <c r="M38" s="31">
        <v>100</v>
      </c>
      <c r="N38" s="5"/>
    </row>
    <row r="39" spans="1:15" x14ac:dyDescent="0.25">
      <c r="A39" s="89" t="s">
        <v>24</v>
      </c>
      <c r="B39" s="89" t="s">
        <v>25</v>
      </c>
      <c r="C39" s="97" t="s">
        <v>26</v>
      </c>
      <c r="D39" s="89" t="s">
        <v>27</v>
      </c>
      <c r="E39" s="103" t="s">
        <v>28</v>
      </c>
      <c r="F39" s="103"/>
      <c r="G39" s="103"/>
      <c r="H39" s="103"/>
      <c r="I39" s="103"/>
      <c r="J39" s="103" t="s">
        <v>29</v>
      </c>
      <c r="K39" s="103"/>
      <c r="L39" s="103" t="s">
        <v>30</v>
      </c>
      <c r="M39" s="103"/>
      <c r="N39" s="89" t="s">
        <v>31</v>
      </c>
      <c r="O39" s="89" t="s">
        <v>32</v>
      </c>
    </row>
    <row r="40" spans="1:15" ht="38.25" x14ac:dyDescent="0.25">
      <c r="A40" s="90"/>
      <c r="B40" s="90"/>
      <c r="C40" s="98"/>
      <c r="D40" s="90"/>
      <c r="E40" s="32" t="s">
        <v>72</v>
      </c>
      <c r="F40" s="32" t="s">
        <v>34</v>
      </c>
      <c r="G40" s="33"/>
      <c r="H40" s="32"/>
      <c r="I40" s="32" t="s">
        <v>37</v>
      </c>
      <c r="J40" s="10" t="s">
        <v>38</v>
      </c>
      <c r="K40" s="10" t="s">
        <v>39</v>
      </c>
      <c r="L40" s="10" t="s">
        <v>73</v>
      </c>
      <c r="M40" s="10" t="s">
        <v>74</v>
      </c>
      <c r="N40" s="90"/>
      <c r="O40" s="90"/>
    </row>
    <row r="41" spans="1:15" x14ac:dyDescent="0.25">
      <c r="A41" s="11"/>
      <c r="B41" s="12"/>
      <c r="C41" s="12"/>
      <c r="D41" s="12" t="s">
        <v>42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x14ac:dyDescent="0.25">
      <c r="A43" s="89" t="s">
        <v>24</v>
      </c>
      <c r="B43" s="89" t="s">
        <v>78</v>
      </c>
      <c r="C43" s="97" t="s">
        <v>26</v>
      </c>
      <c r="D43" s="89" t="s">
        <v>27</v>
      </c>
      <c r="E43" s="103" t="s">
        <v>28</v>
      </c>
      <c r="F43" s="103"/>
      <c r="G43" s="103"/>
      <c r="H43" s="103"/>
      <c r="I43" s="103"/>
      <c r="J43" s="103" t="s">
        <v>29</v>
      </c>
      <c r="K43" s="103"/>
      <c r="L43" s="103" t="s">
        <v>30</v>
      </c>
      <c r="M43" s="103"/>
      <c r="N43" s="89" t="s">
        <v>31</v>
      </c>
      <c r="O43" s="89" t="s">
        <v>32</v>
      </c>
    </row>
    <row r="44" spans="1:15" ht="25.5" x14ac:dyDescent="0.25">
      <c r="A44" s="90"/>
      <c r="B44" s="90"/>
      <c r="C44" s="98"/>
      <c r="D44" s="90"/>
      <c r="E44" s="6"/>
      <c r="F44" s="6"/>
      <c r="G44" s="10" t="s">
        <v>35</v>
      </c>
      <c r="H44" s="10"/>
      <c r="I44" s="10"/>
      <c r="J44" s="10" t="s">
        <v>38</v>
      </c>
      <c r="K44" s="10" t="s">
        <v>39</v>
      </c>
      <c r="L44" s="10" t="s">
        <v>73</v>
      </c>
      <c r="M44" s="10" t="s">
        <v>74</v>
      </c>
      <c r="N44" s="90"/>
      <c r="O44" s="90"/>
    </row>
    <row r="45" spans="1:15" x14ac:dyDescent="0.25">
      <c r="A45" s="11"/>
      <c r="B45" s="12"/>
      <c r="C45" s="12"/>
      <c r="D45" s="12" t="s">
        <v>42</v>
      </c>
      <c r="E45" s="12"/>
      <c r="F45" s="12"/>
      <c r="G45" s="12" t="s">
        <v>44</v>
      </c>
      <c r="H45" s="12"/>
      <c r="I45" s="12"/>
      <c r="J45" s="12"/>
      <c r="K45" s="12"/>
      <c r="L45" s="12"/>
      <c r="M45" s="12"/>
      <c r="N45" s="13"/>
      <c r="O45" s="12"/>
    </row>
    <row r="46" spans="1:15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x14ac:dyDescent="0.25">
      <c r="C47" s="5" t="s">
        <v>80</v>
      </c>
      <c r="D47" s="34" t="s">
        <v>200</v>
      </c>
      <c r="K47" s="34" t="s">
        <v>81</v>
      </c>
    </row>
    <row r="50" spans="1:16" s="1" customFormat="1" x14ac:dyDescent="0.25">
      <c r="C50" s="5" t="s">
        <v>82</v>
      </c>
      <c r="D50" s="34" t="s">
        <v>83</v>
      </c>
      <c r="K50" s="34" t="s">
        <v>84</v>
      </c>
    </row>
    <row r="51" spans="1:16" s="1" customFormat="1" x14ac:dyDescent="0.25">
      <c r="A51" s="35" t="s">
        <v>85</v>
      </c>
      <c r="L51" s="91" t="s">
        <v>86</v>
      </c>
      <c r="M51" s="91"/>
      <c r="N51" s="91"/>
      <c r="O51" s="91"/>
    </row>
    <row r="52" spans="1:16" ht="44.25" x14ac:dyDescent="0.55000000000000004">
      <c r="C52" s="92" t="s">
        <v>2</v>
      </c>
      <c r="D52" s="92"/>
      <c r="E52" s="92"/>
      <c r="F52" s="92"/>
      <c r="G52" s="92"/>
      <c r="H52" s="92"/>
      <c r="I52" s="92"/>
      <c r="J52" s="92"/>
      <c r="K52" s="92"/>
      <c r="L52" s="93" t="s">
        <v>87</v>
      </c>
      <c r="M52" s="93"/>
      <c r="N52" s="93"/>
      <c r="O52" s="93"/>
      <c r="P52" s="3" t="s">
        <v>3</v>
      </c>
    </row>
    <row r="53" spans="1:16" x14ac:dyDescent="0.25">
      <c r="L53" s="94"/>
      <c r="M53" s="94"/>
      <c r="N53" s="94"/>
      <c r="O53" s="94"/>
    </row>
    <row r="54" spans="1:16" ht="55.5" customHeight="1" x14ac:dyDescent="0.25">
      <c r="M54" s="95" t="s">
        <v>88</v>
      </c>
      <c r="N54" s="95"/>
      <c r="O54" s="95"/>
    </row>
    <row r="55" spans="1:16" s="1" customFormat="1" x14ac:dyDescent="0.25">
      <c r="O55" s="36" t="s">
        <v>89</v>
      </c>
    </row>
    <row r="57" spans="1:16" x14ac:dyDescent="0.25">
      <c r="I57" s="96" t="s">
        <v>90</v>
      </c>
      <c r="J57" s="96"/>
      <c r="K57" s="96"/>
      <c r="L57" s="96"/>
      <c r="M57" s="96"/>
      <c r="N57" s="96"/>
      <c r="O57" s="96"/>
    </row>
    <row r="58" spans="1:16" ht="44.25" x14ac:dyDescent="0.55000000000000004">
      <c r="B58" s="5"/>
      <c r="C58" s="97" t="s">
        <v>91</v>
      </c>
      <c r="D58" s="99" t="s">
        <v>92</v>
      </c>
      <c r="E58" s="99"/>
      <c r="F58" s="99"/>
      <c r="G58" s="99"/>
      <c r="H58" s="100" t="s">
        <v>93</v>
      </c>
      <c r="I58" s="100"/>
      <c r="J58" s="100"/>
      <c r="K58" s="100"/>
      <c r="L58" s="101" t="s">
        <v>94</v>
      </c>
      <c r="M58" s="101"/>
      <c r="N58" s="101"/>
      <c r="P58" s="3" t="s">
        <v>3</v>
      </c>
    </row>
    <row r="59" spans="1:16" ht="25.5" x14ac:dyDescent="0.25">
      <c r="B59" s="5"/>
      <c r="C59" s="98"/>
      <c r="D59" s="37" t="s">
        <v>95</v>
      </c>
      <c r="E59" s="102" t="s">
        <v>96</v>
      </c>
      <c r="F59" s="102"/>
      <c r="G59" s="38" t="s">
        <v>97</v>
      </c>
      <c r="H59" s="37" t="s">
        <v>98</v>
      </c>
      <c r="I59" s="39" t="s">
        <v>95</v>
      </c>
      <c r="J59" s="22" t="s">
        <v>99</v>
      </c>
      <c r="K59" s="39" t="s">
        <v>100</v>
      </c>
      <c r="L59" s="37" t="s">
        <v>95</v>
      </c>
      <c r="M59" s="22" t="s">
        <v>99</v>
      </c>
      <c r="N59" s="22" t="s">
        <v>100</v>
      </c>
    </row>
    <row r="60" spans="1:16" x14ac:dyDescent="0.25">
      <c r="B60" s="5"/>
      <c r="C60" s="40" t="s">
        <v>101</v>
      </c>
      <c r="D60" s="41">
        <v>8.3726099999999999</v>
      </c>
      <c r="E60" s="88"/>
      <c r="F60" s="88"/>
      <c r="G60" s="42"/>
      <c r="H60" s="43"/>
      <c r="I60" s="41">
        <v>53.194960000000002</v>
      </c>
      <c r="J60" s="44"/>
      <c r="K60" s="41">
        <v>63.833950000000002</v>
      </c>
      <c r="L60" s="41">
        <v>62.32508</v>
      </c>
      <c r="M60" s="44"/>
      <c r="N60" s="45">
        <v>74.790099999999995</v>
      </c>
    </row>
    <row r="61" spans="1:16" x14ac:dyDescent="0.25">
      <c r="B61" s="5"/>
      <c r="C61" s="46" t="s">
        <v>102</v>
      </c>
      <c r="D61" s="47">
        <v>0.58608000000000005</v>
      </c>
      <c r="E61" s="86">
        <v>1</v>
      </c>
      <c r="F61" s="86"/>
      <c r="G61" s="48">
        <v>1</v>
      </c>
      <c r="H61" s="49">
        <v>3.99</v>
      </c>
      <c r="I61" s="47">
        <v>2.33846</v>
      </c>
      <c r="J61" s="50">
        <v>20</v>
      </c>
      <c r="K61" s="47">
        <v>2.8061500000000001</v>
      </c>
      <c r="L61" s="47">
        <v>2.7398199999999999</v>
      </c>
      <c r="M61" s="50">
        <v>20</v>
      </c>
      <c r="N61" s="51">
        <v>3.2877800000000001</v>
      </c>
    </row>
    <row r="62" spans="1:16" x14ac:dyDescent="0.25">
      <c r="B62" s="5"/>
      <c r="C62" s="46" t="s">
        <v>103</v>
      </c>
      <c r="D62" s="47">
        <v>3.8095400000000001</v>
      </c>
      <c r="E62" s="86">
        <v>1</v>
      </c>
      <c r="F62" s="86"/>
      <c r="G62" s="42"/>
      <c r="H62" s="49">
        <v>7.56</v>
      </c>
      <c r="I62" s="47">
        <v>28.80012</v>
      </c>
      <c r="J62" s="50">
        <v>20</v>
      </c>
      <c r="K62" s="47">
        <v>34.560139999999997</v>
      </c>
      <c r="L62" s="47">
        <v>33.743229999999997</v>
      </c>
      <c r="M62" s="50">
        <v>20</v>
      </c>
      <c r="N62" s="51">
        <v>40.491880000000002</v>
      </c>
    </row>
    <row r="63" spans="1:16" x14ac:dyDescent="0.25">
      <c r="B63" s="5"/>
      <c r="C63" s="46" t="s">
        <v>104</v>
      </c>
      <c r="D63" s="52">
        <v>3.27</v>
      </c>
      <c r="E63" s="86">
        <v>1</v>
      </c>
      <c r="F63" s="86"/>
      <c r="G63" s="42"/>
      <c r="H63" s="49">
        <v>4.4400000000000004</v>
      </c>
      <c r="I63" s="47">
        <v>14.518800000000001</v>
      </c>
      <c r="J63" s="50">
        <v>20</v>
      </c>
      <c r="K63" s="47">
        <v>17.422560000000001</v>
      </c>
      <c r="L63" s="47">
        <v>17.010739999999998</v>
      </c>
      <c r="M63" s="50">
        <v>20</v>
      </c>
      <c r="N63" s="51">
        <v>20.412890000000001</v>
      </c>
    </row>
    <row r="64" spans="1:16" x14ac:dyDescent="0.25">
      <c r="B64" s="5"/>
      <c r="C64" s="46" t="s">
        <v>105</v>
      </c>
      <c r="D64" s="47">
        <v>0.20932000000000001</v>
      </c>
      <c r="E64" s="86">
        <v>1</v>
      </c>
      <c r="F64" s="86"/>
      <c r="G64" s="42"/>
      <c r="H64" s="49">
        <v>15.23</v>
      </c>
      <c r="I64" s="47">
        <v>3.1879400000000002</v>
      </c>
      <c r="J64" s="50">
        <v>20</v>
      </c>
      <c r="K64" s="47">
        <v>3.8255300000000001</v>
      </c>
      <c r="L64" s="47">
        <v>3.7351000000000001</v>
      </c>
      <c r="M64" s="50">
        <v>20</v>
      </c>
      <c r="N64" s="51">
        <v>4.4821200000000001</v>
      </c>
    </row>
    <row r="65" spans="1:15" x14ac:dyDescent="0.25">
      <c r="B65" s="5"/>
      <c r="C65" s="46" t="s">
        <v>106</v>
      </c>
      <c r="D65" s="47">
        <v>0.49767</v>
      </c>
      <c r="E65" s="86">
        <v>1</v>
      </c>
      <c r="F65" s="86"/>
      <c r="G65" s="42"/>
      <c r="H65" s="49">
        <v>8.74</v>
      </c>
      <c r="I65" s="47">
        <v>4.34964</v>
      </c>
      <c r="J65" s="50">
        <v>20</v>
      </c>
      <c r="K65" s="47">
        <v>5.21957</v>
      </c>
      <c r="L65" s="47">
        <v>5.09619</v>
      </c>
      <c r="M65" s="50">
        <v>20</v>
      </c>
      <c r="N65" s="51">
        <v>6.1154299999999999</v>
      </c>
    </row>
    <row r="66" spans="1:15" x14ac:dyDescent="0.25">
      <c r="C66" s="44" t="s">
        <v>107</v>
      </c>
      <c r="D66" s="41">
        <v>8.3726099999999999</v>
      </c>
      <c r="E66" s="87"/>
      <c r="F66" s="87"/>
      <c r="G66" s="53"/>
      <c r="H66" s="43"/>
      <c r="I66" s="41">
        <v>53.194960000000002</v>
      </c>
      <c r="J66" s="44"/>
      <c r="K66" s="41">
        <v>63.833950000000002</v>
      </c>
      <c r="L66" s="41">
        <v>62.32508</v>
      </c>
      <c r="M66" s="44"/>
      <c r="N66" s="45">
        <v>74.790099999999995</v>
      </c>
    </row>
    <row r="68" spans="1:15" x14ac:dyDescent="0.25">
      <c r="A68" s="5" t="s">
        <v>12</v>
      </c>
      <c r="B68" s="5" t="s">
        <v>80</v>
      </c>
      <c r="C68" s="34" t="s">
        <v>200</v>
      </c>
      <c r="E68" s="34" t="s">
        <v>81</v>
      </c>
      <c r="F68" s="54"/>
      <c r="G68" s="54"/>
      <c r="H68" s="55"/>
    </row>
    <row r="70" spans="1:15" x14ac:dyDescent="0.25">
      <c r="K70" s="56" t="s">
        <v>108</v>
      </c>
    </row>
    <row r="71" spans="1:15" x14ac:dyDescent="0.25">
      <c r="A71" s="5" t="s">
        <v>12</v>
      </c>
      <c r="B71" s="5" t="s">
        <v>82</v>
      </c>
      <c r="C71" s="34" t="s">
        <v>83</v>
      </c>
      <c r="E71" s="34" t="s">
        <v>84</v>
      </c>
      <c r="F71" s="34"/>
      <c r="G71" s="34"/>
      <c r="H71" s="55"/>
      <c r="K71" s="57" t="s">
        <v>109</v>
      </c>
    </row>
    <row r="72" spans="1:15" ht="39.75" customHeight="1" x14ac:dyDescent="0.25">
      <c r="K72" s="85" t="s">
        <v>110</v>
      </c>
      <c r="L72" s="85"/>
      <c r="M72" s="85"/>
      <c r="N72" s="85"/>
      <c r="O72" s="85"/>
    </row>
    <row r="73" spans="1:15" x14ac:dyDescent="0.25">
      <c r="K73" s="85" t="s">
        <v>111</v>
      </c>
      <c r="L73" s="85"/>
      <c r="M73" s="85"/>
      <c r="N73" s="85"/>
      <c r="O73" s="85"/>
    </row>
  </sheetData>
  <mergeCells count="52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E60:F60"/>
    <mergeCell ref="O43:O44"/>
    <mergeCell ref="L51:O51"/>
    <mergeCell ref="C52:K52"/>
    <mergeCell ref="L52:O53"/>
    <mergeCell ref="M54:O54"/>
    <mergeCell ref="I57:O57"/>
    <mergeCell ref="C58:C59"/>
    <mergeCell ref="D58:G58"/>
    <mergeCell ref="H58:K58"/>
    <mergeCell ref="L58:N58"/>
    <mergeCell ref="E59:F59"/>
    <mergeCell ref="K72:O72"/>
    <mergeCell ref="K73:O73"/>
    <mergeCell ref="E61:F61"/>
    <mergeCell ref="E62:F62"/>
    <mergeCell ref="E63:F63"/>
    <mergeCell ref="E64:F64"/>
    <mergeCell ref="E65:F65"/>
    <mergeCell ref="E66:F66"/>
  </mergeCells>
  <pageMargins left="0.7" right="0.1388888888888889" top="0.75" bottom="0.75" header="0.3" footer="0.3"/>
  <pageSetup paperSize="9" scale="46" fitToHeight="0" orientation="portrait" horizontalDpi="0" verticalDpi="0" r:id="rId1"/>
  <rowBreaks count="1" manualBreakCount="1">
    <brk id="5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52" workbookViewId="0">
      <selection activeCell="C86" sqref="C86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58" t="s">
        <v>6</v>
      </c>
      <c r="C2" s="110" t="s">
        <v>7</v>
      </c>
      <c r="D2" s="110"/>
      <c r="E2" s="110"/>
    </row>
    <row r="3" spans="1:8" s="1" customFormat="1" ht="12.95" customHeight="1" x14ac:dyDescent="0.25">
      <c r="C3" s="114" t="s">
        <v>112</v>
      </c>
      <c r="D3" s="114"/>
      <c r="E3" s="114"/>
    </row>
    <row r="4" spans="1:8" s="1" customFormat="1" ht="12.95" customHeight="1" x14ac:dyDescent="0.25">
      <c r="B4" s="58" t="s">
        <v>113</v>
      </c>
    </row>
    <row r="5" spans="1:8" s="1" customFormat="1" ht="12.95" customHeight="1" x14ac:dyDescent="0.25">
      <c r="C5" s="58" t="s">
        <v>114</v>
      </c>
    </row>
    <row r="6" spans="1:8" s="1" customFormat="1" ht="12.95" customHeight="1" x14ac:dyDescent="0.25">
      <c r="B6" s="110" t="s">
        <v>115</v>
      </c>
      <c r="C6" s="110"/>
      <c r="D6" s="110"/>
      <c r="E6" s="110"/>
      <c r="F6" s="110"/>
      <c r="G6" s="110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15" t="s">
        <v>116</v>
      </c>
      <c r="C9" s="115"/>
      <c r="D9" s="115"/>
      <c r="E9" s="115"/>
      <c r="F9" s="115"/>
      <c r="G9" s="115"/>
    </row>
    <row r="10" spans="1:8" s="1" customFormat="1" ht="12.95" customHeight="1" x14ac:dyDescent="0.25"/>
    <row r="11" spans="1:8" s="1" customFormat="1" ht="12.95" customHeight="1" x14ac:dyDescent="0.25">
      <c r="B11" s="59" t="s">
        <v>117</v>
      </c>
      <c r="C11" s="60" t="s">
        <v>5</v>
      </c>
    </row>
    <row r="12" spans="1:8" s="1" customFormat="1" ht="50.1" customHeight="1" x14ac:dyDescent="0.55000000000000004">
      <c r="B12" s="116" t="s">
        <v>2</v>
      </c>
      <c r="C12" s="116"/>
      <c r="D12" s="116"/>
      <c r="E12" s="116"/>
      <c r="F12" s="116"/>
      <c r="G12" s="116"/>
      <c r="H12" s="3" t="s">
        <v>3</v>
      </c>
    </row>
    <row r="13" spans="1:8" s="1" customFormat="1" ht="12.95" customHeight="1" x14ac:dyDescent="0.25">
      <c r="B13" s="61"/>
      <c r="C13" s="114" t="s">
        <v>118</v>
      </c>
      <c r="D13" s="114"/>
      <c r="E13" s="114"/>
      <c r="F13" s="114"/>
      <c r="G13" s="114"/>
    </row>
    <row r="14" spans="1:8" s="1" customFormat="1" ht="12.95" customHeight="1" x14ac:dyDescent="0.25">
      <c r="B14" s="110" t="s">
        <v>119</v>
      </c>
      <c r="C14" s="110"/>
      <c r="D14" s="110"/>
      <c r="E14" s="110"/>
      <c r="F14" s="110"/>
      <c r="G14" s="110"/>
    </row>
    <row r="15" spans="1:8" s="1" customFormat="1" ht="12.95" customHeight="1" x14ac:dyDescent="0.25">
      <c r="A15" s="62"/>
      <c r="B15" s="62"/>
      <c r="C15" s="62"/>
      <c r="D15" s="62"/>
      <c r="E15" s="62"/>
      <c r="F15" s="62"/>
      <c r="G15" s="62" t="s">
        <v>120</v>
      </c>
    </row>
    <row r="16" spans="1:8" s="1" customFormat="1" ht="12.95" customHeight="1" x14ac:dyDescent="0.25">
      <c r="A16" s="111" t="s">
        <v>121</v>
      </c>
      <c r="B16" s="111" t="s">
        <v>122</v>
      </c>
      <c r="C16" s="111" t="s">
        <v>123</v>
      </c>
      <c r="D16" s="113" t="s">
        <v>124</v>
      </c>
      <c r="E16" s="113"/>
      <c r="F16" s="113"/>
      <c r="G16" s="111" t="s">
        <v>125</v>
      </c>
    </row>
    <row r="17" spans="1:7" s="1" customFormat="1" ht="39.950000000000003" customHeight="1" x14ac:dyDescent="0.25">
      <c r="A17" s="112"/>
      <c r="B17" s="112"/>
      <c r="C17" s="112"/>
      <c r="D17" s="63" t="s">
        <v>126</v>
      </c>
      <c r="E17" s="63" t="s">
        <v>127</v>
      </c>
      <c r="F17" s="63" t="s">
        <v>128</v>
      </c>
      <c r="G17" s="112"/>
    </row>
    <row r="18" spans="1:7" s="1" customFormat="1" ht="12.95" customHeight="1" x14ac:dyDescent="0.25">
      <c r="A18" s="64">
        <v>1</v>
      </c>
      <c r="B18" s="64">
        <v>2</v>
      </c>
      <c r="C18" s="64">
        <v>3</v>
      </c>
      <c r="D18" s="64">
        <v>4</v>
      </c>
      <c r="E18" s="64">
        <v>5</v>
      </c>
      <c r="F18" s="64">
        <v>6</v>
      </c>
      <c r="G18" s="64">
        <v>7</v>
      </c>
    </row>
    <row r="19" spans="1:7" s="1" customFormat="1" ht="12.95" customHeight="1" x14ac:dyDescent="0.25">
      <c r="A19" s="65"/>
      <c r="B19" s="108" t="s">
        <v>129</v>
      </c>
      <c r="C19" s="108"/>
      <c r="D19" s="108"/>
      <c r="E19" s="108"/>
      <c r="F19" s="108"/>
      <c r="G19" s="108"/>
    </row>
    <row r="20" spans="1:7" s="1" customFormat="1" ht="14.1" customHeight="1" x14ac:dyDescent="0.25">
      <c r="A20" s="65"/>
      <c r="B20" s="66"/>
      <c r="C20" s="65" t="s">
        <v>130</v>
      </c>
      <c r="D20" s="65"/>
      <c r="E20" s="65"/>
      <c r="F20" s="67">
        <v>0</v>
      </c>
      <c r="G20" s="67">
        <v>0</v>
      </c>
    </row>
    <row r="21" spans="1:7" s="1" customFormat="1" ht="12.95" customHeight="1" x14ac:dyDescent="0.25">
      <c r="A21" s="65"/>
      <c r="B21" s="66"/>
      <c r="C21" s="65" t="s">
        <v>131</v>
      </c>
      <c r="D21" s="65"/>
      <c r="E21" s="65"/>
      <c r="F21" s="68"/>
      <c r="G21" s="68"/>
    </row>
    <row r="22" spans="1:7" s="1" customFormat="1" ht="12.95" customHeight="1" x14ac:dyDescent="0.25">
      <c r="A22" s="65"/>
      <c r="B22" s="66"/>
      <c r="C22" s="65" t="s">
        <v>132</v>
      </c>
      <c r="D22" s="65"/>
      <c r="E22" s="65"/>
      <c r="F22" s="67">
        <v>0.19470999999999999</v>
      </c>
      <c r="G22" s="67">
        <v>0.19470999999999999</v>
      </c>
    </row>
    <row r="23" spans="1:7" s="1" customFormat="1" ht="12.95" customHeight="1" x14ac:dyDescent="0.25">
      <c r="A23" s="65"/>
      <c r="B23" s="66"/>
      <c r="C23" s="66" t="s">
        <v>133</v>
      </c>
      <c r="D23" s="65"/>
      <c r="E23" s="65"/>
      <c r="F23" s="69">
        <v>0.19470999999999999</v>
      </c>
      <c r="G23" s="69">
        <v>0.19470999999999999</v>
      </c>
    </row>
    <row r="24" spans="1:7" s="1" customFormat="1" ht="12.95" customHeight="1" x14ac:dyDescent="0.25">
      <c r="A24" s="66"/>
      <c r="B24" s="66"/>
      <c r="C24" s="66" t="s">
        <v>134</v>
      </c>
      <c r="D24" s="69">
        <v>29.51784</v>
      </c>
      <c r="E24" s="69">
        <v>16.61515</v>
      </c>
      <c r="F24" s="69">
        <v>0.19470999999999999</v>
      </c>
      <c r="G24" s="69">
        <v>46.327689999999997</v>
      </c>
    </row>
    <row r="25" spans="1:7" s="1" customFormat="1" ht="12.95" customHeight="1" x14ac:dyDescent="0.25">
      <c r="A25" s="65"/>
      <c r="B25" s="66"/>
      <c r="C25" s="65" t="s">
        <v>135</v>
      </c>
      <c r="D25" s="67">
        <v>-4.0000000000000003E-5</v>
      </c>
      <c r="E25" s="68"/>
      <c r="F25" s="67">
        <v>0</v>
      </c>
      <c r="G25" s="67">
        <v>-4.0000000000000003E-5</v>
      </c>
    </row>
    <row r="26" spans="1:7" s="1" customFormat="1" ht="12.95" customHeight="1" x14ac:dyDescent="0.25">
      <c r="A26" s="65"/>
      <c r="B26" s="66"/>
      <c r="C26" s="65" t="s">
        <v>136</v>
      </c>
      <c r="D26" s="68"/>
      <c r="E26" s="68"/>
      <c r="F26" s="68"/>
      <c r="G26" s="68"/>
    </row>
    <row r="27" spans="1:7" s="1" customFormat="1" ht="12.95" customHeight="1" x14ac:dyDescent="0.25">
      <c r="A27" s="65"/>
      <c r="B27" s="66"/>
      <c r="C27" s="65" t="s">
        <v>137</v>
      </c>
      <c r="D27" s="67">
        <v>29.517869999999998</v>
      </c>
      <c r="E27" s="67">
        <v>16.61515</v>
      </c>
      <c r="F27" s="67">
        <v>0.19470999999999999</v>
      </c>
      <c r="G27" s="67">
        <v>46.327730000000003</v>
      </c>
    </row>
    <row r="28" spans="1:7" s="1" customFormat="1" ht="12.95" customHeight="1" x14ac:dyDescent="0.25">
      <c r="A28" s="65"/>
      <c r="B28" s="108" t="s">
        <v>138</v>
      </c>
      <c r="C28" s="108"/>
      <c r="D28" s="108"/>
      <c r="E28" s="108"/>
      <c r="F28" s="108"/>
      <c r="G28" s="108"/>
    </row>
    <row r="29" spans="1:7" s="1" customFormat="1" ht="12.95" customHeight="1" x14ac:dyDescent="0.25">
      <c r="A29" s="65"/>
      <c r="B29" s="65" t="s">
        <v>139</v>
      </c>
      <c r="C29" s="65" t="s">
        <v>140</v>
      </c>
      <c r="D29" s="67">
        <v>4.0000000000000003E-5</v>
      </c>
      <c r="E29" s="65"/>
      <c r="F29" s="65"/>
      <c r="G29" s="67">
        <v>4.0000000000000003E-5</v>
      </c>
    </row>
    <row r="30" spans="1:7" s="1" customFormat="1" ht="12.95" customHeight="1" x14ac:dyDescent="0.25">
      <c r="A30" s="65"/>
      <c r="B30" s="65" t="s">
        <v>139</v>
      </c>
      <c r="C30" s="65" t="s">
        <v>141</v>
      </c>
      <c r="D30" s="68"/>
      <c r="E30" s="65"/>
      <c r="F30" s="65"/>
      <c r="G30" s="68"/>
    </row>
    <row r="31" spans="1:7" s="1" customFormat="1" ht="12.95" customHeight="1" x14ac:dyDescent="0.25">
      <c r="A31" s="65"/>
      <c r="B31" s="65" t="s">
        <v>139</v>
      </c>
      <c r="C31" s="65" t="s">
        <v>142</v>
      </c>
      <c r="D31" s="67">
        <v>0.86234</v>
      </c>
      <c r="E31" s="65"/>
      <c r="F31" s="65"/>
      <c r="G31" s="67">
        <v>0.86234</v>
      </c>
    </row>
    <row r="32" spans="1:7" s="1" customFormat="1" ht="12.95" customHeight="1" x14ac:dyDescent="0.25">
      <c r="A32" s="66"/>
      <c r="B32" s="66"/>
      <c r="C32" s="66" t="s">
        <v>143</v>
      </c>
      <c r="D32" s="69">
        <v>0.86236999999999997</v>
      </c>
      <c r="E32" s="70"/>
      <c r="F32" s="70"/>
      <c r="G32" s="69">
        <v>0.86236999999999997</v>
      </c>
    </row>
    <row r="33" spans="1:7" s="1" customFormat="1" ht="12.95" customHeight="1" x14ac:dyDescent="0.25">
      <c r="A33" s="66"/>
      <c r="B33" s="66"/>
      <c r="C33" s="66" t="s">
        <v>144</v>
      </c>
      <c r="D33" s="69">
        <v>30.380210000000002</v>
      </c>
      <c r="E33" s="69">
        <v>16.61515</v>
      </c>
      <c r="F33" s="69">
        <v>0.19470999999999999</v>
      </c>
      <c r="G33" s="69">
        <v>47.190060000000003</v>
      </c>
    </row>
    <row r="34" spans="1:7" s="1" customFormat="1" ht="12.95" customHeight="1" x14ac:dyDescent="0.25">
      <c r="A34" s="65"/>
      <c r="B34" s="108" t="s">
        <v>145</v>
      </c>
      <c r="C34" s="108"/>
      <c r="D34" s="108"/>
      <c r="E34" s="108"/>
      <c r="F34" s="108"/>
      <c r="G34" s="108"/>
    </row>
    <row r="35" spans="1:7" s="1" customFormat="1" ht="12.95" customHeight="1" x14ac:dyDescent="0.25">
      <c r="A35" s="65"/>
      <c r="B35" s="63" t="s">
        <v>146</v>
      </c>
      <c r="C35" s="65" t="s">
        <v>147</v>
      </c>
      <c r="D35" s="68"/>
      <c r="E35" s="65"/>
      <c r="F35" s="65"/>
      <c r="G35" s="68"/>
    </row>
    <row r="36" spans="1:7" s="1" customFormat="1" ht="12.95" customHeight="1" x14ac:dyDescent="0.25">
      <c r="A36" s="65"/>
      <c r="B36" s="63" t="s">
        <v>146</v>
      </c>
      <c r="C36" s="65" t="s">
        <v>148</v>
      </c>
      <c r="D36" s="68"/>
      <c r="E36" s="65"/>
      <c r="F36" s="65"/>
      <c r="G36" s="68"/>
    </row>
    <row r="37" spans="1:7" s="1" customFormat="1" ht="12.95" customHeight="1" x14ac:dyDescent="0.25">
      <c r="A37" s="65"/>
      <c r="B37" s="63" t="s">
        <v>146</v>
      </c>
      <c r="C37" s="65" t="s">
        <v>149</v>
      </c>
      <c r="D37" s="67">
        <v>1.43723</v>
      </c>
      <c r="E37" s="65"/>
      <c r="F37" s="65"/>
      <c r="G37" s="67">
        <v>1.43723</v>
      </c>
    </row>
    <row r="38" spans="1:7" s="1" customFormat="1" ht="12.95" customHeight="1" x14ac:dyDescent="0.25">
      <c r="A38" s="66"/>
      <c r="B38" s="66"/>
      <c r="C38" s="66" t="s">
        <v>150</v>
      </c>
      <c r="D38" s="69">
        <v>1.43723</v>
      </c>
      <c r="E38" s="70"/>
      <c r="F38" s="70"/>
      <c r="G38" s="69">
        <v>1.43723</v>
      </c>
    </row>
    <row r="39" spans="1:7" s="1" customFormat="1" ht="12.95" customHeight="1" x14ac:dyDescent="0.25">
      <c r="A39" s="66"/>
      <c r="B39" s="66"/>
      <c r="C39" s="66" t="s">
        <v>151</v>
      </c>
      <c r="D39" s="69">
        <v>31.817440000000001</v>
      </c>
      <c r="E39" s="69">
        <v>16.61515</v>
      </c>
      <c r="F39" s="69">
        <v>0.19470999999999999</v>
      </c>
      <c r="G39" s="69">
        <v>48.627290000000002</v>
      </c>
    </row>
    <row r="40" spans="1:7" s="1" customFormat="1" ht="12.95" customHeight="1" x14ac:dyDescent="0.25">
      <c r="A40" s="66"/>
      <c r="B40" s="108" t="s">
        <v>152</v>
      </c>
      <c r="C40" s="108"/>
      <c r="D40" s="108"/>
      <c r="E40" s="108"/>
      <c r="F40" s="108"/>
      <c r="G40" s="108"/>
    </row>
    <row r="41" spans="1:7" s="1" customFormat="1" ht="12.95" customHeight="1" x14ac:dyDescent="0.25">
      <c r="A41" s="65"/>
      <c r="B41" s="65"/>
      <c r="C41" s="65" t="s">
        <v>153</v>
      </c>
      <c r="D41" s="68"/>
      <c r="E41" s="65"/>
      <c r="F41" s="65"/>
      <c r="G41" s="68"/>
    </row>
    <row r="42" spans="1:7" s="1" customFormat="1" ht="12.95" customHeight="1" x14ac:dyDescent="0.25">
      <c r="A42" s="65"/>
      <c r="B42" s="65"/>
      <c r="C42" s="65" t="s">
        <v>154</v>
      </c>
      <c r="D42" s="68"/>
      <c r="E42" s="65"/>
      <c r="F42" s="65"/>
      <c r="G42" s="68"/>
    </row>
    <row r="43" spans="1:7" s="1" customFormat="1" ht="12.95" customHeight="1" x14ac:dyDescent="0.25">
      <c r="A43" s="65"/>
      <c r="B43" s="65"/>
      <c r="C43" s="65" t="s">
        <v>155</v>
      </c>
      <c r="D43" s="67">
        <v>1.1410800000000001</v>
      </c>
      <c r="E43" s="65"/>
      <c r="F43" s="65"/>
      <c r="G43" s="67">
        <v>1.1410800000000001</v>
      </c>
    </row>
    <row r="44" spans="1:7" s="1" customFormat="1" ht="12.95" customHeight="1" x14ac:dyDescent="0.25">
      <c r="A44" s="65"/>
      <c r="B44" s="65" t="s">
        <v>139</v>
      </c>
      <c r="C44" s="65" t="s">
        <v>156</v>
      </c>
      <c r="D44" s="65"/>
      <c r="E44" s="65"/>
      <c r="F44" s="68"/>
      <c r="G44" s="68"/>
    </row>
    <row r="45" spans="1:7" s="1" customFormat="1" ht="12.95" customHeight="1" x14ac:dyDescent="0.25">
      <c r="A45" s="65"/>
      <c r="B45" s="65" t="s">
        <v>139</v>
      </c>
      <c r="C45" s="65" t="s">
        <v>157</v>
      </c>
      <c r="D45" s="65"/>
      <c r="E45" s="65"/>
      <c r="F45" s="68"/>
      <c r="G45" s="68"/>
    </row>
    <row r="46" spans="1:7" s="1" customFormat="1" ht="12.95" customHeight="1" x14ac:dyDescent="0.25">
      <c r="A46" s="65"/>
      <c r="B46" s="63" t="s">
        <v>139</v>
      </c>
      <c r="C46" s="65" t="s">
        <v>158</v>
      </c>
      <c r="D46" s="65"/>
      <c r="E46" s="65"/>
      <c r="F46" s="67">
        <v>3.7351000000000001</v>
      </c>
      <c r="G46" s="67">
        <v>3.7351000000000001</v>
      </c>
    </row>
    <row r="47" spans="1:7" s="1" customFormat="1" ht="12.95" customHeight="1" x14ac:dyDescent="0.25">
      <c r="A47" s="65"/>
      <c r="B47" s="65" t="s">
        <v>139</v>
      </c>
      <c r="C47" s="65" t="s">
        <v>159</v>
      </c>
      <c r="D47" s="65"/>
      <c r="E47" s="65"/>
      <c r="F47" s="67">
        <v>0</v>
      </c>
      <c r="G47" s="67">
        <v>0</v>
      </c>
    </row>
    <row r="48" spans="1:7" s="1" customFormat="1" ht="12.95" customHeight="1" x14ac:dyDescent="0.25">
      <c r="A48" s="65"/>
      <c r="B48" s="65" t="s">
        <v>139</v>
      </c>
      <c r="C48" s="65" t="s">
        <v>160</v>
      </c>
      <c r="D48" s="65"/>
      <c r="E48" s="65"/>
      <c r="F48" s="68"/>
      <c r="G48" s="68"/>
    </row>
    <row r="49" spans="1:7" s="1" customFormat="1" ht="12.95" customHeight="1" x14ac:dyDescent="0.25">
      <c r="A49" s="65"/>
      <c r="B49" s="65" t="s">
        <v>139</v>
      </c>
      <c r="C49" s="65" t="s">
        <v>161</v>
      </c>
      <c r="D49" s="65"/>
      <c r="E49" s="65"/>
      <c r="F49" s="67">
        <v>1.8851199999999999</v>
      </c>
      <c r="G49" s="67">
        <v>1.8851199999999999</v>
      </c>
    </row>
    <row r="50" spans="1:7" s="1" customFormat="1" ht="12.95" customHeight="1" x14ac:dyDescent="0.25">
      <c r="A50" s="66"/>
      <c r="B50" s="66"/>
      <c r="C50" s="66" t="s">
        <v>162</v>
      </c>
      <c r="D50" s="69">
        <v>1.1410800000000001</v>
      </c>
      <c r="E50" s="65"/>
      <c r="F50" s="69">
        <v>5.6202199999999998</v>
      </c>
      <c r="G50" s="69">
        <v>6.7612899999999998</v>
      </c>
    </row>
    <row r="51" spans="1:7" s="1" customFormat="1" ht="12.95" customHeight="1" x14ac:dyDescent="0.25">
      <c r="A51" s="66"/>
      <c r="B51" s="66"/>
      <c r="C51" s="66" t="s">
        <v>163</v>
      </c>
      <c r="D51" s="69">
        <v>32.958509999999997</v>
      </c>
      <c r="E51" s="69">
        <v>16.61515</v>
      </c>
      <c r="F51" s="69">
        <v>5.8149300000000004</v>
      </c>
      <c r="G51" s="69">
        <v>55.388590000000001</v>
      </c>
    </row>
    <row r="52" spans="1:7" s="1" customFormat="1" ht="12.95" customHeight="1" x14ac:dyDescent="0.25">
      <c r="A52" s="66"/>
      <c r="B52" s="108" t="s">
        <v>164</v>
      </c>
      <c r="C52" s="108"/>
      <c r="D52" s="108"/>
      <c r="E52" s="108"/>
      <c r="F52" s="108"/>
      <c r="G52" s="108"/>
    </row>
    <row r="53" spans="1:7" s="1" customFormat="1" ht="12.95" customHeight="1" x14ac:dyDescent="0.25">
      <c r="A53" s="65"/>
      <c r="B53" s="63"/>
      <c r="C53" s="65" t="s">
        <v>135</v>
      </c>
      <c r="D53" s="65"/>
      <c r="E53" s="65"/>
      <c r="F53" s="68"/>
      <c r="G53" s="68"/>
    </row>
    <row r="54" spans="1:7" s="1" customFormat="1" ht="12.95" customHeight="1" x14ac:dyDescent="0.25">
      <c r="A54" s="65"/>
      <c r="B54" s="63"/>
      <c r="C54" s="65" t="s">
        <v>136</v>
      </c>
      <c r="D54" s="65"/>
      <c r="E54" s="65"/>
      <c r="F54" s="68"/>
      <c r="G54" s="68"/>
    </row>
    <row r="55" spans="1:7" s="1" customFormat="1" ht="12.95" customHeight="1" x14ac:dyDescent="0.25">
      <c r="A55" s="65"/>
      <c r="B55" s="63"/>
      <c r="C55" s="65" t="s">
        <v>137</v>
      </c>
      <c r="D55" s="65"/>
      <c r="E55" s="65"/>
      <c r="F55" s="67">
        <v>2.89785</v>
      </c>
      <c r="G55" s="67">
        <v>2.89785</v>
      </c>
    </row>
    <row r="56" spans="1:7" s="1" customFormat="1" ht="12.95" customHeight="1" x14ac:dyDescent="0.25">
      <c r="A56" s="66"/>
      <c r="B56" s="66"/>
      <c r="C56" s="66" t="s">
        <v>165</v>
      </c>
      <c r="D56" s="66"/>
      <c r="E56" s="66"/>
      <c r="F56" s="69">
        <v>2.89785</v>
      </c>
      <c r="G56" s="69">
        <v>2.89785</v>
      </c>
    </row>
    <row r="57" spans="1:7" s="1" customFormat="1" ht="12.95" customHeight="1" x14ac:dyDescent="0.25">
      <c r="A57" s="66"/>
      <c r="B57" s="66"/>
      <c r="C57" s="66" t="s">
        <v>166</v>
      </c>
      <c r="D57" s="69">
        <v>32.958509999999997</v>
      </c>
      <c r="E57" s="69">
        <v>16.61515</v>
      </c>
      <c r="F57" s="69">
        <v>8.7127800000000004</v>
      </c>
      <c r="G57" s="69">
        <v>58.286430000000003</v>
      </c>
    </row>
    <row r="58" spans="1:7" s="1" customFormat="1" ht="12.95" customHeight="1" x14ac:dyDescent="0.25">
      <c r="A58" s="66"/>
      <c r="B58" s="108" t="s">
        <v>167</v>
      </c>
      <c r="C58" s="108"/>
      <c r="D58" s="108"/>
      <c r="E58" s="108"/>
      <c r="F58" s="108"/>
      <c r="G58" s="108"/>
    </row>
    <row r="59" spans="1:7" s="1" customFormat="1" ht="12.95" customHeight="1" x14ac:dyDescent="0.25">
      <c r="A59" s="65"/>
      <c r="B59" s="65"/>
      <c r="C59" s="65" t="s">
        <v>168</v>
      </c>
      <c r="D59" s="65"/>
      <c r="E59" s="65"/>
      <c r="F59" s="68"/>
      <c r="G59" s="68"/>
    </row>
    <row r="60" spans="1:7" s="1" customFormat="1" ht="12.95" customHeight="1" x14ac:dyDescent="0.25">
      <c r="A60" s="65"/>
      <c r="B60" s="63"/>
      <c r="C60" s="63" t="s">
        <v>169</v>
      </c>
      <c r="D60" s="65"/>
      <c r="E60" s="65"/>
      <c r="F60" s="68"/>
      <c r="G60" s="68"/>
    </row>
    <row r="61" spans="1:7" s="1" customFormat="1" ht="12.95" customHeight="1" x14ac:dyDescent="0.25">
      <c r="A61" s="65"/>
      <c r="B61" s="65"/>
      <c r="C61" s="65" t="s">
        <v>170</v>
      </c>
      <c r="D61" s="65"/>
      <c r="E61" s="65"/>
      <c r="F61" s="67">
        <v>2.6760999999999999</v>
      </c>
      <c r="G61" s="67">
        <v>2.6760999999999999</v>
      </c>
    </row>
    <row r="62" spans="1:7" s="1" customFormat="1" ht="12.95" customHeight="1" x14ac:dyDescent="0.25">
      <c r="A62" s="65"/>
      <c r="B62" s="65"/>
      <c r="C62" s="65" t="s">
        <v>171</v>
      </c>
      <c r="D62" s="65"/>
      <c r="E62" s="65"/>
      <c r="F62" s="67">
        <v>2.6760999999999999</v>
      </c>
      <c r="G62" s="67">
        <v>2.6760999999999999</v>
      </c>
    </row>
    <row r="63" spans="1:7" s="1" customFormat="1" ht="12.95" customHeight="1" x14ac:dyDescent="0.25">
      <c r="A63" s="66"/>
      <c r="B63" s="66"/>
      <c r="C63" s="66" t="s">
        <v>172</v>
      </c>
      <c r="D63" s="70"/>
      <c r="E63" s="70"/>
      <c r="F63" s="70"/>
      <c r="G63" s="69">
        <v>60.962539999999997</v>
      </c>
    </row>
    <row r="64" spans="1:7" s="1" customFormat="1" ht="12.95" customHeight="1" x14ac:dyDescent="0.25">
      <c r="A64" s="65"/>
      <c r="B64" s="66"/>
      <c r="C64" s="65" t="s">
        <v>135</v>
      </c>
      <c r="D64" s="68"/>
      <c r="E64" s="68"/>
      <c r="F64" s="68"/>
      <c r="G64" s="68"/>
    </row>
    <row r="65" spans="1:8" s="1" customFormat="1" ht="12.95" customHeight="1" x14ac:dyDescent="0.25">
      <c r="A65" s="65"/>
      <c r="B65" s="66"/>
      <c r="C65" s="65" t="s">
        <v>136</v>
      </c>
      <c r="D65" s="68"/>
      <c r="E65" s="68"/>
      <c r="F65" s="68"/>
      <c r="G65" s="68"/>
    </row>
    <row r="66" spans="1:8" s="1" customFormat="1" ht="12.95" customHeight="1" x14ac:dyDescent="0.25">
      <c r="A66" s="65"/>
      <c r="B66" s="66"/>
      <c r="C66" s="65" t="s">
        <v>137</v>
      </c>
      <c r="D66" s="67">
        <v>32.958509999999997</v>
      </c>
      <c r="E66" s="67">
        <v>16.61515</v>
      </c>
      <c r="F66" s="67">
        <v>11.38888</v>
      </c>
      <c r="G66" s="67">
        <v>60.962539999999997</v>
      </c>
    </row>
    <row r="67" spans="1:8" s="1" customFormat="1" ht="12.95" customHeight="1" x14ac:dyDescent="0.25">
      <c r="A67" s="66"/>
      <c r="B67" s="108" t="s">
        <v>173</v>
      </c>
      <c r="C67" s="108"/>
      <c r="D67" s="108"/>
      <c r="E67" s="108"/>
      <c r="F67" s="108"/>
      <c r="G67" s="108"/>
    </row>
    <row r="68" spans="1:8" s="1" customFormat="1" ht="69.95" customHeight="1" x14ac:dyDescent="0.8">
      <c r="A68" s="65"/>
      <c r="B68" s="63" t="s">
        <v>174</v>
      </c>
      <c r="C68" s="63" t="s">
        <v>175</v>
      </c>
      <c r="D68" s="71">
        <v>0.78471999999999997</v>
      </c>
      <c r="E68" s="71">
        <v>0.39559</v>
      </c>
      <c r="F68" s="71">
        <v>0.18223</v>
      </c>
      <c r="G68" s="71">
        <v>1.3625400000000001</v>
      </c>
      <c r="H68" s="72" t="s">
        <v>3</v>
      </c>
    </row>
    <row r="69" spans="1:8" s="1" customFormat="1" ht="12.95" customHeight="1" x14ac:dyDescent="0.25">
      <c r="A69" s="66"/>
      <c r="B69" s="66" t="s">
        <v>176</v>
      </c>
      <c r="C69" s="66"/>
      <c r="D69" s="73">
        <v>33.743229999999997</v>
      </c>
      <c r="E69" s="73">
        <v>17.010739999999998</v>
      </c>
      <c r="F69" s="73">
        <v>11.571109999999999</v>
      </c>
      <c r="G69" s="73">
        <v>62.32508</v>
      </c>
    </row>
    <row r="70" spans="1:8" s="1" customFormat="1" ht="12.95" customHeight="1" x14ac:dyDescent="0.25">
      <c r="A70" s="66"/>
      <c r="B70" s="66"/>
      <c r="C70" s="66" t="s">
        <v>177</v>
      </c>
      <c r="D70" s="66"/>
      <c r="E70" s="66"/>
      <c r="F70" s="70"/>
      <c r="G70" s="66"/>
    </row>
    <row r="71" spans="1:8" s="1" customFormat="1" ht="12.95" customHeight="1" x14ac:dyDescent="0.25">
      <c r="A71" s="66"/>
      <c r="B71" s="66"/>
      <c r="C71" s="66"/>
      <c r="D71" s="74"/>
      <c r="E71" s="74"/>
      <c r="F71" s="74"/>
      <c r="G71" s="74"/>
    </row>
    <row r="72" spans="1:8" s="1" customFormat="1" ht="12.95" customHeight="1" x14ac:dyDescent="0.25">
      <c r="A72" s="66"/>
      <c r="B72" s="66"/>
      <c r="C72" s="66"/>
      <c r="D72" s="74"/>
      <c r="E72" s="74"/>
      <c r="F72" s="74"/>
      <c r="G72" s="74"/>
    </row>
    <row r="73" spans="1:8" s="1" customFormat="1" ht="12.95" customHeight="1" x14ac:dyDescent="0.25">
      <c r="A73" s="66"/>
      <c r="B73" s="66" t="s">
        <v>178</v>
      </c>
      <c r="C73" s="66"/>
      <c r="D73" s="66"/>
      <c r="E73" s="66"/>
      <c r="F73" s="66"/>
      <c r="G73" s="66"/>
    </row>
    <row r="74" spans="1:8" s="1" customFormat="1" ht="12.95" customHeight="1" x14ac:dyDescent="0.25">
      <c r="A74" s="65"/>
      <c r="B74" s="65" t="s">
        <v>99</v>
      </c>
      <c r="C74" s="65"/>
      <c r="D74" s="75">
        <v>6.75</v>
      </c>
      <c r="E74" s="75">
        <v>3.4</v>
      </c>
      <c r="F74" s="75">
        <v>2.31</v>
      </c>
      <c r="G74" s="75">
        <v>12.47</v>
      </c>
    </row>
    <row r="75" spans="1:8" s="1" customFormat="1" ht="12.95" customHeight="1" x14ac:dyDescent="0.25">
      <c r="A75" s="66"/>
      <c r="B75" s="66" t="s">
        <v>179</v>
      </c>
      <c r="C75" s="66"/>
      <c r="D75" s="73">
        <v>40.491880000000002</v>
      </c>
      <c r="E75" s="73">
        <v>20.412890000000001</v>
      </c>
      <c r="F75" s="73">
        <v>13.88533</v>
      </c>
      <c r="G75" s="73">
        <v>74.790099999999995</v>
      </c>
    </row>
    <row r="76" spans="1:8" s="1" customFormat="1" ht="12.95" customHeight="1" x14ac:dyDescent="0.25">
      <c r="A76" s="61"/>
      <c r="B76" s="61"/>
      <c r="C76" s="61"/>
      <c r="D76" s="61"/>
      <c r="E76" s="61"/>
      <c r="F76" s="61"/>
      <c r="G76" s="61"/>
    </row>
    <row r="77" spans="1:8" s="1" customFormat="1" ht="12.95" customHeight="1" x14ac:dyDescent="0.25"/>
    <row r="78" spans="1:8" ht="15" customHeight="1" x14ac:dyDescent="0.25">
      <c r="B78" s="59" t="s">
        <v>80</v>
      </c>
      <c r="C78" s="109" t="s">
        <v>200</v>
      </c>
      <c r="D78" s="109"/>
      <c r="F78" s="76" t="s">
        <v>81</v>
      </c>
    </row>
    <row r="79" spans="1:8" ht="15" customHeight="1" x14ac:dyDescent="0.25"/>
    <row r="80" spans="1:8" ht="15" customHeight="1" x14ac:dyDescent="0.25">
      <c r="B80" s="59" t="s">
        <v>12</v>
      </c>
    </row>
    <row r="81" spans="2:6" ht="15" customHeight="1" x14ac:dyDescent="0.25">
      <c r="B81" s="77" t="s">
        <v>82</v>
      </c>
      <c r="C81" s="109" t="s">
        <v>83</v>
      </c>
      <c r="D81" s="109"/>
      <c r="F81" s="76" t="s">
        <v>84</v>
      </c>
    </row>
  </sheetData>
  <mergeCells count="21">
    <mergeCell ref="C13:G13"/>
    <mergeCell ref="C2:E2"/>
    <mergeCell ref="C3:E3"/>
    <mergeCell ref="B6:G6"/>
    <mergeCell ref="B9:G9"/>
    <mergeCell ref="B12:G12"/>
    <mergeCell ref="B14:G14"/>
    <mergeCell ref="A16:A17"/>
    <mergeCell ref="B16:B17"/>
    <mergeCell ref="C16:C17"/>
    <mergeCell ref="D16:F16"/>
    <mergeCell ref="G16:G17"/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D30" sqref="D30"/>
    </sheetView>
  </sheetViews>
  <sheetFormatPr defaultColWidth="9" defaultRowHeight="15" x14ac:dyDescent="0.25"/>
  <cols>
    <col min="1" max="1" width="10.7109375" style="1" customWidth="1"/>
    <col min="2" max="2" width="9" style="1" customWidth="1"/>
    <col min="3" max="3" width="15.42578125" style="1" customWidth="1"/>
    <col min="4" max="4" width="43.85546875" style="1" customWidth="1"/>
    <col min="5" max="5" width="15.42578125" style="1" customWidth="1"/>
    <col min="6" max="6" width="22.28515625" style="1" customWidth="1"/>
    <col min="7" max="7" width="2.85546875" style="1" customWidth="1"/>
  </cols>
  <sheetData>
    <row r="1" spans="1:7" x14ac:dyDescent="0.25">
      <c r="F1" s="121" t="s">
        <v>86</v>
      </c>
      <c r="G1" s="121"/>
    </row>
    <row r="2" spans="1:7" ht="34.5" x14ac:dyDescent="0.45">
      <c r="E2" s="122" t="s">
        <v>87</v>
      </c>
      <c r="F2" s="122"/>
      <c r="G2" s="78" t="s">
        <v>3</v>
      </c>
    </row>
    <row r="3" spans="1:7" ht="38.25" customHeight="1" x14ac:dyDescent="0.25">
      <c r="E3" s="84"/>
      <c r="F3" s="123" t="s">
        <v>180</v>
      </c>
      <c r="G3" s="123"/>
    </row>
    <row r="5" spans="1:7" x14ac:dyDescent="0.25">
      <c r="A5" s="124" t="s">
        <v>181</v>
      </c>
      <c r="B5" s="124"/>
      <c r="C5" s="124"/>
      <c r="D5" s="124"/>
      <c r="E5" s="124"/>
      <c r="F5" s="124"/>
    </row>
    <row r="7" spans="1:7" ht="44.25" x14ac:dyDescent="0.55000000000000004">
      <c r="A7" s="125" t="s">
        <v>182</v>
      </c>
      <c r="B7" s="125"/>
      <c r="C7" s="125"/>
      <c r="D7" s="125"/>
      <c r="E7" s="125"/>
      <c r="F7" s="125"/>
      <c r="G7" s="3" t="s">
        <v>3</v>
      </c>
    </row>
    <row r="9" spans="1:7" x14ac:dyDescent="0.25">
      <c r="A9" s="79" t="s">
        <v>183</v>
      </c>
    </row>
    <row r="10" spans="1:7" x14ac:dyDescent="0.25">
      <c r="A10" s="80"/>
      <c r="B10" s="80"/>
      <c r="C10" s="80"/>
      <c r="D10" s="80"/>
      <c r="E10" s="80"/>
      <c r="F10" s="80"/>
    </row>
    <row r="11" spans="1:7" x14ac:dyDescent="0.25">
      <c r="A11" s="111" t="s">
        <v>24</v>
      </c>
      <c r="B11" s="111" t="s">
        <v>184</v>
      </c>
      <c r="C11" s="111"/>
      <c r="D11" s="111"/>
      <c r="E11" s="111" t="s">
        <v>122</v>
      </c>
      <c r="F11" s="118" t="s">
        <v>185</v>
      </c>
    </row>
    <row r="12" spans="1:7" x14ac:dyDescent="0.25">
      <c r="A12" s="112"/>
      <c r="B12" s="112"/>
      <c r="C12" s="117"/>
      <c r="D12" s="117"/>
      <c r="E12" s="112"/>
      <c r="F12" s="119"/>
    </row>
    <row r="13" spans="1:7" x14ac:dyDescent="0.25">
      <c r="A13" s="112"/>
      <c r="B13" s="112"/>
      <c r="C13" s="117"/>
      <c r="D13" s="117"/>
      <c r="E13" s="112"/>
      <c r="F13" s="119"/>
    </row>
    <row r="14" spans="1:7" x14ac:dyDescent="0.25">
      <c r="A14" s="112"/>
      <c r="B14" s="112"/>
      <c r="C14" s="117"/>
      <c r="D14" s="117"/>
      <c r="E14" s="112"/>
      <c r="F14" s="120"/>
    </row>
    <row r="15" spans="1:7" ht="34.5" x14ac:dyDescent="0.45">
      <c r="A15" s="81">
        <v>1</v>
      </c>
      <c r="B15" s="111" t="s">
        <v>186</v>
      </c>
      <c r="C15" s="111"/>
      <c r="D15" s="111"/>
      <c r="E15" s="63" t="s">
        <v>187</v>
      </c>
      <c r="F15" s="82">
        <v>0.57245000000000001</v>
      </c>
      <c r="G15" s="78" t="s">
        <v>3</v>
      </c>
    </row>
    <row r="16" spans="1:7" ht="34.5" x14ac:dyDescent="0.45">
      <c r="A16" s="81">
        <v>2</v>
      </c>
      <c r="B16" s="111" t="s">
        <v>188</v>
      </c>
      <c r="C16" s="111"/>
      <c r="D16" s="111"/>
      <c r="E16" s="63"/>
      <c r="F16" s="82">
        <v>0.57245000000000001</v>
      </c>
      <c r="G16" s="78" t="s">
        <v>3</v>
      </c>
    </row>
    <row r="17" spans="1:7" ht="34.5" x14ac:dyDescent="0.45">
      <c r="A17" s="83">
        <v>3</v>
      </c>
      <c r="B17" s="111" t="s">
        <v>189</v>
      </c>
      <c r="C17" s="111"/>
      <c r="D17" s="111"/>
      <c r="E17" s="63"/>
      <c r="F17" s="82">
        <v>4.2699999999999996</v>
      </c>
      <c r="G17" s="78" t="s">
        <v>3</v>
      </c>
    </row>
    <row r="18" spans="1:7" ht="34.5" x14ac:dyDescent="0.45">
      <c r="A18" s="83">
        <v>4</v>
      </c>
      <c r="B18" s="111" t="s">
        <v>190</v>
      </c>
      <c r="C18" s="111"/>
      <c r="D18" s="111"/>
      <c r="E18" s="63"/>
      <c r="F18" s="82">
        <v>2.4443600000000001</v>
      </c>
      <c r="G18" s="78" t="s">
        <v>3</v>
      </c>
    </row>
    <row r="19" spans="1:7" ht="34.5" x14ac:dyDescent="0.45">
      <c r="A19" s="83">
        <v>5</v>
      </c>
      <c r="B19" s="111" t="s">
        <v>191</v>
      </c>
      <c r="C19" s="111"/>
      <c r="D19" s="111"/>
      <c r="E19" s="63"/>
      <c r="F19" s="82">
        <v>1.036</v>
      </c>
      <c r="G19" s="78" t="s">
        <v>3</v>
      </c>
    </row>
    <row r="20" spans="1:7" ht="34.5" x14ac:dyDescent="0.45">
      <c r="A20" s="83">
        <v>6</v>
      </c>
      <c r="B20" s="111" t="s">
        <v>192</v>
      </c>
      <c r="C20" s="111"/>
      <c r="D20" s="111"/>
      <c r="E20" s="63"/>
      <c r="F20" s="82">
        <f>F18*F19</f>
        <v>2.53235696</v>
      </c>
      <c r="G20" s="78" t="s">
        <v>3</v>
      </c>
    </row>
    <row r="21" spans="1:7" ht="34.5" x14ac:dyDescent="0.45">
      <c r="A21" s="83">
        <v>7</v>
      </c>
      <c r="B21" s="111" t="s">
        <v>193</v>
      </c>
      <c r="C21" s="111"/>
      <c r="D21" s="111"/>
      <c r="E21" s="63"/>
      <c r="F21" s="82">
        <f>F20*20%</f>
        <v>0.50647139200000002</v>
      </c>
      <c r="G21" s="78" t="s">
        <v>3</v>
      </c>
    </row>
    <row r="22" spans="1:7" ht="34.5" x14ac:dyDescent="0.45">
      <c r="A22" s="83">
        <v>8</v>
      </c>
      <c r="B22" s="111" t="s">
        <v>194</v>
      </c>
      <c r="C22" s="111"/>
      <c r="D22" s="111"/>
      <c r="E22" s="63"/>
      <c r="F22" s="82">
        <f>F20+F21</f>
        <v>3.0388283519999999</v>
      </c>
      <c r="G22" s="78" t="s">
        <v>3</v>
      </c>
    </row>
    <row r="23" spans="1:7" x14ac:dyDescent="0.25">
      <c r="A23" s="61"/>
      <c r="B23" s="61"/>
      <c r="C23" s="61"/>
      <c r="D23" s="61"/>
      <c r="E23" s="61"/>
      <c r="F23" s="61"/>
    </row>
    <row r="24" spans="1:7" x14ac:dyDescent="0.25">
      <c r="C24" s="77" t="s">
        <v>80</v>
      </c>
      <c r="D24" s="76"/>
      <c r="F24" s="76" t="s">
        <v>81</v>
      </c>
    </row>
    <row r="27" spans="1:7" x14ac:dyDescent="0.25">
      <c r="C27" s="77" t="s">
        <v>82</v>
      </c>
      <c r="D27" s="76" t="s">
        <v>83</v>
      </c>
      <c r="F27" s="76" t="s">
        <v>84</v>
      </c>
    </row>
    <row r="29" spans="1:7" x14ac:dyDescent="0.25">
      <c r="C29" s="58" t="s">
        <v>195</v>
      </c>
      <c r="D29" s="62" t="s">
        <v>198</v>
      </c>
      <c r="F29" s="62" t="s">
        <v>199</v>
      </c>
    </row>
  </sheetData>
  <mergeCells count="17">
    <mergeCell ref="A11:A14"/>
    <mergeCell ref="B11:D14"/>
    <mergeCell ref="E11:E14"/>
    <mergeCell ref="F11:F14"/>
    <mergeCell ref="F1:G1"/>
    <mergeCell ref="E2:F2"/>
    <mergeCell ref="F3:G3"/>
    <mergeCell ref="A5:F5"/>
    <mergeCell ref="A7:F7"/>
    <mergeCell ref="B21:D21"/>
    <mergeCell ref="B22:D22"/>
    <mergeCell ref="B15:D15"/>
    <mergeCell ref="B16:D16"/>
    <mergeCell ref="B17:D17"/>
    <mergeCell ref="B18:D18"/>
    <mergeCell ref="B19:D19"/>
    <mergeCell ref="B20:D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ССР</vt:lpstr>
      <vt:lpstr>НМЦ лота на ПИР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Шаяхметов Андрей Валерьевич</dc:creator>
  <cp:lastModifiedBy>Шаяхметов Андрей Валерьевич</cp:lastModifiedBy>
  <dcterms:created xsi:type="dcterms:W3CDTF">2019-12-16T11:45:42Z</dcterms:created>
  <dcterms:modified xsi:type="dcterms:W3CDTF">2019-12-30T06:09:26Z</dcterms:modified>
</cp:coreProperties>
</file>